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soso\"/>
    </mc:Choice>
  </mc:AlternateContent>
  <xr:revisionPtr revIDLastSave="0" documentId="8_{7C7EE094-C907-4CCF-B22C-0141C9EA390F}" xr6:coauthVersionLast="45" xr6:coauthVersionMax="45" xr10:uidLastSave="{00000000-0000-0000-0000-000000000000}"/>
  <bookViews>
    <workbookView xWindow="-19320" yWindow="-120" windowWidth="19440" windowHeight="15000" xr2:uid="{D18EC08F-1FEF-4A35-B4AA-8733548BA1CD}"/>
  </bookViews>
  <sheets>
    <sheet name="BDC Covid19" sheetId="1" r:id="rId1"/>
    <sheet name="Port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" l="1"/>
  <c r="F40" i="1" l="1"/>
  <c r="F61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32" i="2"/>
  <c r="G30" i="1"/>
  <c r="H30" i="1" s="1"/>
  <c r="G31" i="1"/>
  <c r="H31" i="1" s="1"/>
  <c r="G32" i="1"/>
  <c r="H32" i="1" s="1"/>
  <c r="G33" i="1"/>
  <c r="G34" i="1"/>
  <c r="H34" i="1" s="1"/>
  <c r="G35" i="1"/>
  <c r="H35" i="1" s="1"/>
  <c r="G36" i="1"/>
  <c r="H36" i="1" s="1"/>
  <c r="G37" i="1"/>
  <c r="H37" i="1" s="1"/>
  <c r="G38" i="1"/>
  <c r="G39" i="1"/>
  <c r="H39" i="1" s="1"/>
  <c r="G29" i="1"/>
  <c r="C2" i="2"/>
  <c r="C3" i="2"/>
  <c r="C4" i="2"/>
  <c r="C5" i="2"/>
  <c r="C6" i="2"/>
  <c r="C7" i="2"/>
  <c r="C8" i="2"/>
  <c r="H29" i="1" l="1"/>
  <c r="G40" i="1" s="1"/>
  <c r="H40" i="1" l="1"/>
  <c r="H43" i="1" s="1"/>
  <c r="H44" i="1" s="1"/>
  <c r="H45" i="1" s="1"/>
</calcChain>
</file>

<file path=xl/sharedStrings.xml><?xml version="1.0" encoding="utf-8"?>
<sst xmlns="http://schemas.openxmlformats.org/spreadsheetml/2006/main" count="44" uniqueCount="40">
  <si>
    <t>BON DE COMMANDE</t>
  </si>
  <si>
    <t>Société / Organisme</t>
  </si>
  <si>
    <t>N° de commande</t>
  </si>
  <si>
    <t>Nom / Prénom</t>
  </si>
  <si>
    <t>Téléphone</t>
  </si>
  <si>
    <t>Mail</t>
  </si>
  <si>
    <t>Adresse de livraion</t>
  </si>
  <si>
    <t>Adresse de facturation</t>
  </si>
  <si>
    <t>Désignation</t>
  </si>
  <si>
    <t>Total HT</t>
  </si>
  <si>
    <t>Qté</t>
  </si>
  <si>
    <t>PU HT</t>
  </si>
  <si>
    <t>Ecran sur pied 600 x 600 translucide</t>
  </si>
  <si>
    <t>Ecran mural 600 x 600 translucide</t>
  </si>
  <si>
    <t>Ecran mural 600 x 990 translucide</t>
  </si>
  <si>
    <t>Remise</t>
  </si>
  <si>
    <t xml:space="preserve">Récapitulatif commande </t>
  </si>
  <si>
    <t>prix</t>
  </si>
  <si>
    <t>avec surchage carburant</t>
  </si>
  <si>
    <t>Mode de livraion</t>
  </si>
  <si>
    <t>Retrait usine CMGO sur RDV</t>
  </si>
  <si>
    <t>Livraison à votre adresse</t>
  </si>
  <si>
    <t>tranche poids</t>
  </si>
  <si>
    <t>Ecran sur pied 990 x 600 translucide</t>
  </si>
  <si>
    <t>HT</t>
  </si>
  <si>
    <t>TVA</t>
  </si>
  <si>
    <t>TTC</t>
  </si>
  <si>
    <t>Mode de règlement : virement à la commande ou par carte bancaire au 06 71 13 36 00</t>
  </si>
  <si>
    <t>IBAN : FR76 3000 3006 5600 0200 3153 405</t>
  </si>
  <si>
    <t>BIC : SOGEFRPP</t>
  </si>
  <si>
    <t>Couleur</t>
  </si>
  <si>
    <t>Translucide</t>
  </si>
  <si>
    <t>Bleu</t>
  </si>
  <si>
    <t>Rouge</t>
  </si>
  <si>
    <t>Vert</t>
  </si>
  <si>
    <t>CMGO,
7bis Rue de l'Industrie
63800 Cournon d'Auvergne
Contact : Maxime Douis
m.douis@cmgo-services.fr / 06 71 13 36 00</t>
  </si>
  <si>
    <t>Ecran de protection en plexiglass epaisseur 3 ou 5mm
Différentes couleurs disponibles
Assemblage facile à clipser - démontable - facielement nettoyable
Frais de port offert à partir de 1000€ de commande HT</t>
  </si>
  <si>
    <t>Nous contacter pour toutes autres demandes spécifiques</t>
  </si>
  <si>
    <t>Sans passe document</t>
  </si>
  <si>
    <t>Avec passe document 100mm x 300mm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</si>
</sst>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9" fontId="0" fillId="0" borderId="0" xfId="2" applyFont="1"/>
    <xf numFmtId="0" fontId="0" fillId="0" borderId="0" xfId="0" applyFill="1"/>
    <xf numFmtId="0" fontId="3" fillId="0" borderId="1" xfId="0" applyFon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4" fontId="0" fillId="0" borderId="1" xfId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3" fillId="0" borderId="1" xfId="0" applyFont="1" applyBorder="1" applyProtection="1"/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/>
    </xf>
    <xf numFmtId="44" fontId="0" fillId="0" borderId="1" xfId="1" applyFont="1" applyBorder="1" applyProtection="1"/>
    <xf numFmtId="44" fontId="0" fillId="2" borderId="1" xfId="1" applyFont="1" applyFill="1" applyBorder="1" applyProtection="1"/>
    <xf numFmtId="0" fontId="0" fillId="0" borderId="1" xfId="0" applyBorder="1" applyAlignment="1" applyProtection="1">
      <alignment horizontal="center"/>
    </xf>
    <xf numFmtId="9" fontId="0" fillId="2" borderId="1" xfId="2" applyFont="1" applyFill="1" applyBorder="1" applyProtection="1"/>
    <xf numFmtId="9" fontId="0" fillId="0" borderId="1" xfId="2" applyFont="1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0" fillId="0" borderId="11" xfId="0" applyBorder="1" applyProtection="1"/>
    <xf numFmtId="44" fontId="0" fillId="0" borderId="12" xfId="0" applyNumberFormat="1" applyBorder="1" applyProtection="1"/>
    <xf numFmtId="9" fontId="0" fillId="0" borderId="11" xfId="2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66675</xdr:rowOff>
    </xdr:from>
    <xdr:to>
      <xdr:col>2</xdr:col>
      <xdr:colOff>647700</xdr:colOff>
      <xdr:row>4</xdr:row>
      <xdr:rowOff>138866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3DCFDEC-BCCD-4313-9C8D-0E5E8DD72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7675"/>
          <a:ext cx="2400300" cy="45319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20</xdr:row>
      <xdr:rowOff>708</xdr:rowOff>
    </xdr:from>
    <xdr:to>
      <xdr:col>0</xdr:col>
      <xdr:colOff>737966</xdr:colOff>
      <xdr:row>23</xdr:row>
      <xdr:rowOff>38100</xdr:rowOff>
    </xdr:to>
    <xdr:pic>
      <xdr:nvPicPr>
        <xdr:cNvPr id="4" name="Image 3" descr="Fabrication Francaise - Gascogne Groupe">
          <a:extLst>
            <a:ext uri="{FF2B5EF4-FFF2-40B4-BE49-F238E27FC236}">
              <a16:creationId xmlns:a16="http://schemas.microsoft.com/office/drawing/2014/main" id="{D808AAB1-756E-4F54-BA64-205B954C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708"/>
          <a:ext cx="623666" cy="608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133350</xdr:colOff>
      <xdr:row>19</xdr:row>
      <xdr:rowOff>180975</xdr:rowOff>
    </xdr:from>
    <xdr:to>
      <xdr:col>7</xdr:col>
      <xdr:colOff>757016</xdr:colOff>
      <xdr:row>23</xdr:row>
      <xdr:rowOff>27867</xdr:rowOff>
    </xdr:to>
    <xdr:pic>
      <xdr:nvPicPr>
        <xdr:cNvPr id="5" name="Image 4" descr="Fabrication Francaise - Gascogne Groupe">
          <a:extLst>
            <a:ext uri="{FF2B5EF4-FFF2-40B4-BE49-F238E27FC236}">
              <a16:creationId xmlns:a16="http://schemas.microsoft.com/office/drawing/2014/main" id="{F7027155-6A68-4795-95CC-5F173DA5C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419475"/>
          <a:ext cx="623666" cy="608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86A5D-D184-4B0B-85C1-CB81FC2E7DA2}">
  <dimension ref="A1:L51"/>
  <sheetViews>
    <sheetView showGridLines="0" tabSelected="1" view="pageLayout" zoomScaleNormal="100" workbookViewId="0">
      <selection activeCell="A50" sqref="A50:H50"/>
    </sheetView>
  </sheetViews>
  <sheetFormatPr baseColWidth="10" defaultRowHeight="14.4" x14ac:dyDescent="0.3"/>
  <cols>
    <col min="2" max="2" width="13" customWidth="1"/>
    <col min="3" max="3" width="9.6640625" customWidth="1"/>
    <col min="4" max="4" width="11.6640625" customWidth="1"/>
    <col min="6" max="7" width="8.44140625" customWidth="1"/>
    <col min="8" max="8" width="12.44140625" customWidth="1"/>
  </cols>
  <sheetData>
    <row r="1" spans="1:8" s="36" customFormat="1" x14ac:dyDescent="0.3"/>
    <row r="2" spans="1:8" s="36" customFormat="1" x14ac:dyDescent="0.3"/>
    <row r="3" spans="1:8" s="36" customFormat="1" ht="15" customHeight="1" x14ac:dyDescent="0.3">
      <c r="E3" s="51" t="s">
        <v>35</v>
      </c>
      <c r="F3" s="52"/>
      <c r="G3" s="52"/>
      <c r="H3" s="53"/>
    </row>
    <row r="4" spans="1:8" s="36" customFormat="1" x14ac:dyDescent="0.3">
      <c r="E4" s="54"/>
      <c r="F4" s="55"/>
      <c r="G4" s="55"/>
      <c r="H4" s="56"/>
    </row>
    <row r="5" spans="1:8" s="36" customFormat="1" x14ac:dyDescent="0.3">
      <c r="E5" s="54"/>
      <c r="F5" s="55"/>
      <c r="G5" s="55"/>
      <c r="H5" s="56"/>
    </row>
    <row r="6" spans="1:8" s="36" customFormat="1" x14ac:dyDescent="0.3">
      <c r="E6" s="54"/>
      <c r="F6" s="55"/>
      <c r="G6" s="55"/>
      <c r="H6" s="56"/>
    </row>
    <row r="7" spans="1:8" s="36" customFormat="1" x14ac:dyDescent="0.3">
      <c r="E7" s="57"/>
      <c r="F7" s="58"/>
      <c r="G7" s="58"/>
      <c r="H7" s="59"/>
    </row>
    <row r="8" spans="1:8" s="36" customFormat="1" x14ac:dyDescent="0.3">
      <c r="E8" s="37"/>
      <c r="F8" s="37"/>
      <c r="G8" s="37"/>
      <c r="H8" s="37"/>
    </row>
    <row r="9" spans="1:8" s="36" customFormat="1" x14ac:dyDescent="0.3"/>
    <row r="10" spans="1:8" x14ac:dyDescent="0.3">
      <c r="A10" s="60" t="s">
        <v>0</v>
      </c>
      <c r="B10" s="60"/>
      <c r="C10" s="60"/>
      <c r="D10" s="60"/>
      <c r="E10" s="60"/>
      <c r="F10" s="60"/>
      <c r="G10" s="60"/>
      <c r="H10" s="60"/>
    </row>
    <row r="11" spans="1:8" x14ac:dyDescent="0.3">
      <c r="A11" s="44" t="s">
        <v>1</v>
      </c>
      <c r="B11" s="44"/>
      <c r="C11" s="50"/>
      <c r="D11" s="50"/>
      <c r="E11" s="50"/>
      <c r="F11" s="50"/>
      <c r="G11" s="50"/>
      <c r="H11" s="50"/>
    </row>
    <row r="12" spans="1:8" x14ac:dyDescent="0.3">
      <c r="A12" s="44" t="s">
        <v>2</v>
      </c>
      <c r="B12" s="44"/>
      <c r="C12" s="50"/>
      <c r="D12" s="50"/>
      <c r="E12" s="50"/>
      <c r="F12" s="50"/>
      <c r="G12" s="50"/>
      <c r="H12" s="50"/>
    </row>
    <row r="13" spans="1:8" x14ac:dyDescent="0.3">
      <c r="A13" s="44" t="s">
        <v>3</v>
      </c>
      <c r="B13" s="44"/>
      <c r="C13" s="50"/>
      <c r="D13" s="50"/>
      <c r="E13" s="50"/>
      <c r="F13" s="50"/>
      <c r="G13" s="50"/>
      <c r="H13" s="50"/>
    </row>
    <row r="14" spans="1:8" x14ac:dyDescent="0.3">
      <c r="A14" s="44" t="s">
        <v>4</v>
      </c>
      <c r="B14" s="44"/>
      <c r="C14" s="50"/>
      <c r="D14" s="50"/>
      <c r="E14" s="50"/>
      <c r="F14" s="50"/>
      <c r="G14" s="50"/>
      <c r="H14" s="50"/>
    </row>
    <row r="15" spans="1:8" x14ac:dyDescent="0.3">
      <c r="A15" s="44" t="s">
        <v>5</v>
      </c>
      <c r="B15" s="44"/>
      <c r="C15" s="50"/>
      <c r="D15" s="50"/>
      <c r="E15" s="50"/>
      <c r="F15" s="50"/>
      <c r="G15" s="50"/>
      <c r="H15" s="50"/>
    </row>
    <row r="16" spans="1:8" x14ac:dyDescent="0.3">
      <c r="A16" s="44" t="s">
        <v>6</v>
      </c>
      <c r="B16" s="44"/>
      <c r="C16" s="50"/>
      <c r="D16" s="50"/>
      <c r="E16" s="50"/>
      <c r="F16" s="50"/>
      <c r="G16" s="50"/>
      <c r="H16" s="50"/>
    </row>
    <row r="17" spans="1:12" x14ac:dyDescent="0.3">
      <c r="A17" s="44" t="s">
        <v>7</v>
      </c>
      <c r="B17" s="44"/>
      <c r="C17" s="50"/>
      <c r="D17" s="50"/>
      <c r="E17" s="50"/>
      <c r="F17" s="50"/>
      <c r="G17" s="50"/>
      <c r="H17" s="50"/>
    </row>
    <row r="18" spans="1:12" x14ac:dyDescent="0.3">
      <c r="A18" s="17"/>
      <c r="B18" s="17"/>
      <c r="C18" s="18"/>
      <c r="D18" s="18"/>
      <c r="E18" s="18"/>
      <c r="F18" s="18"/>
      <c r="G18" s="18"/>
      <c r="H18" s="18"/>
    </row>
    <row r="19" spans="1:12" ht="9.75" customHeight="1" x14ac:dyDescent="0.3"/>
    <row r="20" spans="1:12" ht="15" customHeight="1" x14ac:dyDescent="0.3">
      <c r="A20" s="40" t="s">
        <v>36</v>
      </c>
      <c r="B20" s="40"/>
      <c r="C20" s="40"/>
      <c r="D20" s="40"/>
      <c r="E20" s="40"/>
      <c r="F20" s="40"/>
      <c r="G20" s="40"/>
      <c r="H20" s="40"/>
    </row>
    <row r="21" spans="1:12" x14ac:dyDescent="0.3">
      <c r="A21" s="41"/>
      <c r="B21" s="41"/>
      <c r="C21" s="41"/>
      <c r="D21" s="41"/>
      <c r="E21" s="41"/>
      <c r="F21" s="41"/>
      <c r="G21" s="41"/>
      <c r="H21" s="41"/>
    </row>
    <row r="22" spans="1:12" x14ac:dyDescent="0.3">
      <c r="A22" s="41"/>
      <c r="B22" s="41"/>
      <c r="C22" s="41"/>
      <c r="D22" s="41"/>
      <c r="E22" s="41"/>
      <c r="F22" s="41"/>
      <c r="G22" s="41"/>
      <c r="H22" s="41"/>
    </row>
    <row r="23" spans="1:12" x14ac:dyDescent="0.3">
      <c r="A23" s="41"/>
      <c r="B23" s="41"/>
      <c r="C23" s="41"/>
      <c r="D23" s="41"/>
      <c r="E23" s="41"/>
      <c r="F23" s="41"/>
      <c r="G23" s="41"/>
      <c r="H23" s="41"/>
    </row>
    <row r="24" spans="1:12" x14ac:dyDescent="0.3">
      <c r="A24" s="42"/>
      <c r="B24" s="42"/>
      <c r="C24" s="42"/>
      <c r="D24" s="42"/>
      <c r="E24" s="42"/>
      <c r="F24" s="42"/>
      <c r="G24" s="42"/>
      <c r="H24" s="42"/>
      <c r="I24" s="3"/>
      <c r="J24" s="3"/>
      <c r="K24" s="3"/>
      <c r="L24" s="3"/>
    </row>
    <row r="25" spans="1:12" ht="9.75" customHeight="1" x14ac:dyDescent="0.3">
      <c r="A25" s="13"/>
      <c r="B25" s="13"/>
      <c r="C25" s="13"/>
      <c r="D25" s="13"/>
      <c r="E25" s="13"/>
      <c r="F25" s="13"/>
      <c r="G25" s="13"/>
      <c r="H25" s="13"/>
      <c r="I25" s="3"/>
      <c r="J25" s="3"/>
      <c r="K25" s="3"/>
      <c r="L25" s="3"/>
    </row>
    <row r="26" spans="1:12" x14ac:dyDescent="0.3">
      <c r="A26" s="14"/>
      <c r="B26" s="14"/>
      <c r="C26" s="14"/>
      <c r="D26" s="14"/>
      <c r="E26" s="14"/>
      <c r="F26" s="14"/>
      <c r="G26" s="14"/>
      <c r="H26" s="14"/>
      <c r="I26" s="3"/>
      <c r="J26" s="3"/>
      <c r="K26" s="3"/>
      <c r="L26" s="3"/>
    </row>
    <row r="27" spans="1:12" x14ac:dyDescent="0.3">
      <c r="A27" s="39" t="s">
        <v>8</v>
      </c>
      <c r="B27" s="39"/>
      <c r="C27" s="39"/>
      <c r="D27" s="4" t="s">
        <v>30</v>
      </c>
      <c r="E27" s="20" t="s">
        <v>11</v>
      </c>
      <c r="F27" s="4" t="s">
        <v>10</v>
      </c>
      <c r="G27" s="20" t="s">
        <v>15</v>
      </c>
      <c r="H27" s="20" t="s">
        <v>9</v>
      </c>
      <c r="I27" s="3"/>
      <c r="J27" s="3"/>
      <c r="K27" s="3"/>
      <c r="L27" s="3"/>
    </row>
    <row r="28" spans="1:12" x14ac:dyDescent="0.3">
      <c r="A28" s="48" t="s">
        <v>38</v>
      </c>
      <c r="B28" s="48"/>
      <c r="C28" s="48"/>
      <c r="D28" s="22"/>
      <c r="E28" s="21"/>
      <c r="F28" s="6"/>
      <c r="G28" s="26"/>
      <c r="H28" s="21"/>
      <c r="I28" s="3"/>
      <c r="J28" s="3"/>
      <c r="K28" s="3"/>
      <c r="L28" s="3"/>
    </row>
    <row r="29" spans="1:12" x14ac:dyDescent="0.3">
      <c r="A29" s="44" t="s">
        <v>12</v>
      </c>
      <c r="B29" s="44"/>
      <c r="C29" s="44"/>
      <c r="D29" s="15"/>
      <c r="E29" s="23">
        <v>35</v>
      </c>
      <c r="F29" s="16"/>
      <c r="G29" s="27">
        <f>IF(AND(F29&gt;4,F29&lt;10),0.05,IF(F29&gt;9,0.1,0))</f>
        <v>0</v>
      </c>
      <c r="H29" s="23">
        <f>F29*E29*(1-G29)</f>
        <v>0</v>
      </c>
      <c r="I29" s="3"/>
      <c r="J29" s="3"/>
      <c r="K29" s="3"/>
      <c r="L29" s="3"/>
    </row>
    <row r="30" spans="1:12" x14ac:dyDescent="0.3">
      <c r="A30" s="44" t="s">
        <v>23</v>
      </c>
      <c r="B30" s="44"/>
      <c r="C30" s="44"/>
      <c r="D30" s="15"/>
      <c r="E30" s="23">
        <v>50</v>
      </c>
      <c r="F30" s="16"/>
      <c r="G30" s="27">
        <f t="shared" ref="G30:G39" si="0">IF(AND(F30&gt;4,F30&lt;10),0.05,IF(F30&gt;9,0.1,0))</f>
        <v>0</v>
      </c>
      <c r="H30" s="23">
        <f t="shared" ref="H30:H39" si="1">F30*E30*(1-G30)</f>
        <v>0</v>
      </c>
      <c r="I30" s="3"/>
      <c r="J30" s="3"/>
      <c r="K30" s="3"/>
      <c r="L30" s="3"/>
    </row>
    <row r="31" spans="1:12" x14ac:dyDescent="0.3">
      <c r="A31" s="44" t="s">
        <v>13</v>
      </c>
      <c r="B31" s="44"/>
      <c r="C31" s="44"/>
      <c r="D31" s="15"/>
      <c r="E31" s="23">
        <v>45</v>
      </c>
      <c r="F31" s="16"/>
      <c r="G31" s="27">
        <f t="shared" si="0"/>
        <v>0</v>
      </c>
      <c r="H31" s="23">
        <f t="shared" si="1"/>
        <v>0</v>
      </c>
      <c r="I31" s="3"/>
      <c r="J31" s="3"/>
      <c r="K31" s="3"/>
      <c r="L31" s="3"/>
    </row>
    <row r="32" spans="1:12" x14ac:dyDescent="0.3">
      <c r="A32" s="44" t="s">
        <v>14</v>
      </c>
      <c r="B32" s="44"/>
      <c r="C32" s="44"/>
      <c r="D32" s="15"/>
      <c r="E32" s="23">
        <v>60</v>
      </c>
      <c r="F32" s="16"/>
      <c r="G32" s="27">
        <f t="shared" si="0"/>
        <v>0</v>
      </c>
      <c r="H32" s="23">
        <f t="shared" si="1"/>
        <v>0</v>
      </c>
      <c r="I32" s="3"/>
      <c r="J32" s="3"/>
      <c r="K32" s="3"/>
      <c r="L32" s="3"/>
    </row>
    <row r="33" spans="1:12" x14ac:dyDescent="0.3">
      <c r="A33" s="48" t="s">
        <v>39</v>
      </c>
      <c r="B33" s="48"/>
      <c r="C33" s="48"/>
      <c r="D33" s="11"/>
      <c r="E33" s="24"/>
      <c r="F33" s="10"/>
      <c r="G33" s="26">
        <f t="shared" si="0"/>
        <v>0</v>
      </c>
      <c r="H33" s="24"/>
      <c r="I33" s="3"/>
      <c r="J33" s="3"/>
      <c r="K33" s="3"/>
      <c r="L33" s="3"/>
    </row>
    <row r="34" spans="1:12" x14ac:dyDescent="0.3">
      <c r="A34" s="44" t="s">
        <v>12</v>
      </c>
      <c r="B34" s="44"/>
      <c r="C34" s="44"/>
      <c r="D34" s="15"/>
      <c r="E34" s="23">
        <v>35</v>
      </c>
      <c r="F34" s="16"/>
      <c r="G34" s="27">
        <f t="shared" si="0"/>
        <v>0</v>
      </c>
      <c r="H34" s="23">
        <f t="shared" si="1"/>
        <v>0</v>
      </c>
      <c r="I34" s="3"/>
      <c r="J34" s="3"/>
      <c r="K34" s="3"/>
      <c r="L34" s="3"/>
    </row>
    <row r="35" spans="1:12" x14ac:dyDescent="0.3">
      <c r="A35" s="44" t="s">
        <v>23</v>
      </c>
      <c r="B35" s="44"/>
      <c r="C35" s="44"/>
      <c r="D35" s="15"/>
      <c r="E35" s="7">
        <v>50</v>
      </c>
      <c r="F35" s="16"/>
      <c r="G35" s="27">
        <f t="shared" si="0"/>
        <v>0</v>
      </c>
      <c r="H35" s="23">
        <f t="shared" si="1"/>
        <v>0</v>
      </c>
      <c r="I35" s="3"/>
      <c r="J35" s="3"/>
      <c r="K35" s="3"/>
      <c r="L35" s="3"/>
    </row>
    <row r="36" spans="1:12" x14ac:dyDescent="0.3">
      <c r="A36" s="44" t="s">
        <v>13</v>
      </c>
      <c r="B36" s="44"/>
      <c r="C36" s="44"/>
      <c r="D36" s="15"/>
      <c r="E36" s="23">
        <v>45</v>
      </c>
      <c r="F36" s="16"/>
      <c r="G36" s="27">
        <f t="shared" si="0"/>
        <v>0</v>
      </c>
      <c r="H36" s="23">
        <f t="shared" si="1"/>
        <v>0</v>
      </c>
      <c r="I36" s="3"/>
      <c r="J36" s="3"/>
      <c r="K36" s="3"/>
      <c r="L36" s="3"/>
    </row>
    <row r="37" spans="1:12" x14ac:dyDescent="0.3">
      <c r="A37" s="44" t="s">
        <v>14</v>
      </c>
      <c r="B37" s="44"/>
      <c r="C37" s="44"/>
      <c r="D37" s="15"/>
      <c r="E37" s="23">
        <v>60</v>
      </c>
      <c r="F37" s="16"/>
      <c r="G37" s="27">
        <f t="shared" si="0"/>
        <v>0</v>
      </c>
      <c r="H37" s="23">
        <f t="shared" si="1"/>
        <v>0</v>
      </c>
      <c r="I37" s="3"/>
      <c r="J37" s="3"/>
      <c r="K37" s="3"/>
      <c r="L37" s="3"/>
    </row>
    <row r="38" spans="1:12" x14ac:dyDescent="0.3">
      <c r="A38" s="48" t="s">
        <v>19</v>
      </c>
      <c r="B38" s="48"/>
      <c r="C38" s="48"/>
      <c r="D38" s="5"/>
      <c r="E38" s="21"/>
      <c r="F38" s="10"/>
      <c r="G38" s="26">
        <f t="shared" si="0"/>
        <v>0</v>
      </c>
      <c r="H38" s="24"/>
      <c r="I38" s="3"/>
      <c r="J38" s="3"/>
      <c r="K38" s="3"/>
      <c r="L38" s="3"/>
    </row>
    <row r="39" spans="1:12" x14ac:dyDescent="0.3">
      <c r="A39" s="49" t="s">
        <v>20</v>
      </c>
      <c r="B39" s="49"/>
      <c r="C39" s="49"/>
      <c r="D39" s="9"/>
      <c r="E39" s="25">
        <v>0</v>
      </c>
      <c r="F39" s="16"/>
      <c r="G39" s="27">
        <f t="shared" si="0"/>
        <v>0</v>
      </c>
      <c r="H39" s="23">
        <f t="shared" si="1"/>
        <v>0</v>
      </c>
      <c r="I39" s="3"/>
      <c r="J39" s="3"/>
      <c r="K39" s="3"/>
      <c r="L39" s="3"/>
    </row>
    <row r="40" spans="1:12" x14ac:dyDescent="0.3">
      <c r="A40" s="49" t="s">
        <v>21</v>
      </c>
      <c r="B40" s="49"/>
      <c r="C40" s="49"/>
      <c r="D40" s="9"/>
      <c r="E40" s="25">
        <f>VLOOKUP((INT(F29*1.7+F30*2.7+F31*1.3+F32*2.2+F34*1.7+F35*2.7+F36*1.3+F37*2.2)+1),Port!E2:F63,2)</f>
        <v>19.899999999999999</v>
      </c>
      <c r="F40" s="8">
        <f>IF(F39&lt;&gt;1,1,0)</f>
        <v>1</v>
      </c>
      <c r="G40" s="27">
        <f>IF(SUM(H29:H32,H34:H37)&gt;1000,1,0)</f>
        <v>0</v>
      </c>
      <c r="H40" s="23">
        <f>IF(SUM(H29:H32,H34:H37)&lt;&gt;0,F40*E40*(1-G40),0)</f>
        <v>0</v>
      </c>
      <c r="I40" s="3"/>
      <c r="J40" s="3"/>
      <c r="K40" s="3"/>
      <c r="L40" s="3"/>
    </row>
    <row r="41" spans="1:12" x14ac:dyDescent="0.3">
      <c r="A41" s="1"/>
      <c r="B41" s="19"/>
      <c r="C41" s="1"/>
      <c r="D41" s="1"/>
      <c r="E41" s="1"/>
      <c r="G41" s="2"/>
    </row>
    <row r="42" spans="1:12" x14ac:dyDescent="0.3">
      <c r="A42" s="45" t="s">
        <v>16</v>
      </c>
      <c r="B42" s="46"/>
      <c r="C42" s="46"/>
      <c r="D42" s="46"/>
      <c r="E42" s="46"/>
      <c r="F42" s="46"/>
      <c r="G42" s="46"/>
      <c r="H42" s="47"/>
    </row>
    <row r="43" spans="1:12" x14ac:dyDescent="0.3">
      <c r="A43" s="28"/>
      <c r="B43" s="29"/>
      <c r="C43" s="29"/>
      <c r="D43" s="29"/>
      <c r="E43" s="29"/>
      <c r="F43" s="30" t="s">
        <v>24</v>
      </c>
      <c r="G43" s="31"/>
      <c r="H43" s="32">
        <f>SUM(H29:H32,H34:H37,H39:H40)</f>
        <v>0</v>
      </c>
    </row>
    <row r="44" spans="1:12" x14ac:dyDescent="0.3">
      <c r="A44" s="28"/>
      <c r="B44" s="29"/>
      <c r="C44" s="29"/>
      <c r="D44" s="29"/>
      <c r="E44" s="29"/>
      <c r="F44" s="30" t="s">
        <v>25</v>
      </c>
      <c r="G44" s="33">
        <v>0.2</v>
      </c>
      <c r="H44" s="32">
        <f>H43*G44</f>
        <v>0</v>
      </c>
    </row>
    <row r="45" spans="1:12" x14ac:dyDescent="0.3">
      <c r="A45" s="34"/>
      <c r="B45" s="35"/>
      <c r="C45" s="35"/>
      <c r="D45" s="35"/>
      <c r="E45" s="35"/>
      <c r="F45" s="30" t="s">
        <v>26</v>
      </c>
      <c r="G45" s="31"/>
      <c r="H45" s="32">
        <f>H43+H44</f>
        <v>0</v>
      </c>
    </row>
    <row r="47" spans="1:12" x14ac:dyDescent="0.3">
      <c r="A47" s="43" t="s">
        <v>37</v>
      </c>
      <c r="B47" s="43"/>
      <c r="C47" s="43"/>
      <c r="D47" s="43"/>
      <c r="E47" s="43"/>
      <c r="F47" s="43"/>
      <c r="G47" s="43"/>
      <c r="H47" s="43"/>
    </row>
    <row r="48" spans="1:12" x14ac:dyDescent="0.3">
      <c r="A48" s="12" t="s">
        <v>31</v>
      </c>
      <c r="B48" s="12" t="s">
        <v>32</v>
      </c>
      <c r="C48" s="12" t="s">
        <v>33</v>
      </c>
      <c r="D48" s="12" t="s">
        <v>34</v>
      </c>
    </row>
    <row r="49" spans="1:8" x14ac:dyDescent="0.3">
      <c r="A49" s="38" t="s">
        <v>27</v>
      </c>
      <c r="B49" s="38"/>
      <c r="C49" s="38"/>
      <c r="D49" s="38"/>
      <c r="E49" s="38"/>
      <c r="F49" s="38"/>
      <c r="G49" s="38"/>
      <c r="H49" s="38"/>
    </row>
    <row r="50" spans="1:8" x14ac:dyDescent="0.3">
      <c r="A50" s="38" t="s">
        <v>28</v>
      </c>
      <c r="B50" s="38"/>
      <c r="C50" s="38"/>
      <c r="D50" s="38"/>
      <c r="E50" s="38"/>
      <c r="F50" s="38"/>
      <c r="G50" s="38"/>
      <c r="H50" s="38"/>
    </row>
    <row r="51" spans="1:8" x14ac:dyDescent="0.3">
      <c r="A51" s="38" t="s">
        <v>29</v>
      </c>
      <c r="B51" s="38"/>
      <c r="C51" s="38"/>
      <c r="D51" s="38"/>
      <c r="E51" s="38"/>
      <c r="F51" s="38"/>
      <c r="G51" s="38"/>
      <c r="H51" s="38"/>
    </row>
  </sheetData>
  <sheetProtection algorithmName="SHA-512" hashValue="mLnL372T8Bg/yZYFky8RzhiM/RdAmTdZS6idNwehTzLm07nowxs2nwU9ZL7YG7qwP8emPLvwGXanEGcfS1WZWA==" saltValue="Mzl1J6g3gk2QufpZT6klfw==" spinCount="100000" sheet="1" objects="1" scenarios="1"/>
  <mergeCells count="36">
    <mergeCell ref="E3:H7"/>
    <mergeCell ref="A10:H10"/>
    <mergeCell ref="A11:B11"/>
    <mergeCell ref="A12:B12"/>
    <mergeCell ref="A13:B13"/>
    <mergeCell ref="A14:B14"/>
    <mergeCell ref="A15:B15"/>
    <mergeCell ref="A16:B16"/>
    <mergeCell ref="A17:B17"/>
    <mergeCell ref="C11:H11"/>
    <mergeCell ref="C12:H12"/>
    <mergeCell ref="C13:H13"/>
    <mergeCell ref="C14:H14"/>
    <mergeCell ref="C15:H15"/>
    <mergeCell ref="C16:H16"/>
    <mergeCell ref="A35:C35"/>
    <mergeCell ref="A36:C36"/>
    <mergeCell ref="C17:H17"/>
    <mergeCell ref="A29:C29"/>
    <mergeCell ref="A28:C28"/>
    <mergeCell ref="A49:H49"/>
    <mergeCell ref="A50:H50"/>
    <mergeCell ref="A27:C27"/>
    <mergeCell ref="A51:H51"/>
    <mergeCell ref="A20:H24"/>
    <mergeCell ref="A47:H47"/>
    <mergeCell ref="A37:C37"/>
    <mergeCell ref="A42:H42"/>
    <mergeCell ref="A38:C38"/>
    <mergeCell ref="A39:C39"/>
    <mergeCell ref="A40:C40"/>
    <mergeCell ref="A30:C30"/>
    <mergeCell ref="A31:C31"/>
    <mergeCell ref="A32:C32"/>
    <mergeCell ref="A33:C33"/>
    <mergeCell ref="A34:C34"/>
  </mergeCells>
  <dataValidations count="2">
    <dataValidation allowBlank="1" showInputMessage="1" showErrorMessage="1" promptTitle="Choix de couleur" prompt="Choisissez votre couleur d'écran parmi la liste dans la colonne &quot;Couleur&quot;. _x000a_D'autres couleurs non translucide sont disponibles auprès de nos services." sqref="F29:F32 F34:F37" xr:uid="{462F1670-E25A-40EB-80C0-7AEEC9534A4E}"/>
    <dataValidation type="list" allowBlank="1" showInputMessage="1" showErrorMessage="1" promptTitle="Couleur" prompt="Choisissez votre couleur d'écran parmi la liste ci dessous. _x000a_D'autres couleurs non translucide sont disponibles auprès de nos services." sqref="D29:D32 D34:D37" xr:uid="{D4430A25-6ACD-4254-BE7A-6F6200691B5A}">
      <formula1>$A$48:$D$48</formula1>
    </dataValidation>
  </dataValidations>
  <pageMargins left="0.7" right="0.7" top="0.75" bottom="0.75" header="0.3" footer="0.3"/>
  <pageSetup paperSize="9" orientation="portrait" r:id="rId1"/>
  <headerFooter>
    <oddHeader xml:space="preserve">&amp;C&amp;"-,Gras"&amp;18&amp;KFF0000Kit de Protection Coronavirus Covid-19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45D02-7F07-4145-BA58-644857EE890D}">
  <dimension ref="A1:F61"/>
  <sheetViews>
    <sheetView workbookViewId="0">
      <selection activeCell="J19" sqref="J19"/>
    </sheetView>
  </sheetViews>
  <sheetFormatPr baseColWidth="10" defaultRowHeight="14.4" x14ac:dyDescent="0.3"/>
  <cols>
    <col min="2" max="2" width="10.33203125" customWidth="1"/>
    <col min="3" max="3" width="22.44140625" bestFit="1" customWidth="1"/>
  </cols>
  <sheetData>
    <row r="1" spans="1:6" x14ac:dyDescent="0.3">
      <c r="A1" t="s">
        <v>22</v>
      </c>
      <c r="B1" t="s">
        <v>17</v>
      </c>
      <c r="C1" t="s">
        <v>18</v>
      </c>
    </row>
    <row r="2" spans="1:6" x14ac:dyDescent="0.3">
      <c r="A2">
        <v>2</v>
      </c>
      <c r="B2">
        <v>14.5</v>
      </c>
      <c r="C2">
        <f>B2+5.4</f>
        <v>19.899999999999999</v>
      </c>
      <c r="E2">
        <v>1</v>
      </c>
      <c r="F2">
        <v>19.899999999999999</v>
      </c>
    </row>
    <row r="3" spans="1:6" x14ac:dyDescent="0.3">
      <c r="A3">
        <v>5</v>
      </c>
      <c r="B3">
        <v>15.4</v>
      </c>
      <c r="C3">
        <f t="shared" ref="C3:C8" si="0">B3+5.4</f>
        <v>20.8</v>
      </c>
      <c r="E3">
        <v>2</v>
      </c>
      <c r="F3">
        <v>19.899999999999999</v>
      </c>
    </row>
    <row r="4" spans="1:6" x14ac:dyDescent="0.3">
      <c r="A4">
        <v>10</v>
      </c>
      <c r="B4">
        <v>17</v>
      </c>
      <c r="C4">
        <f t="shared" si="0"/>
        <v>22.4</v>
      </c>
      <c r="E4">
        <v>3</v>
      </c>
      <c r="F4">
        <v>20.8</v>
      </c>
    </row>
    <row r="5" spans="1:6" x14ac:dyDescent="0.3">
      <c r="A5">
        <v>15</v>
      </c>
      <c r="B5">
        <v>20</v>
      </c>
      <c r="C5">
        <f t="shared" si="0"/>
        <v>25.4</v>
      </c>
      <c r="E5">
        <v>4</v>
      </c>
      <c r="F5">
        <v>20.8</v>
      </c>
    </row>
    <row r="6" spans="1:6" x14ac:dyDescent="0.3">
      <c r="A6">
        <v>20</v>
      </c>
      <c r="B6">
        <v>24.5</v>
      </c>
      <c r="C6">
        <f t="shared" si="0"/>
        <v>29.9</v>
      </c>
      <c r="E6">
        <v>5</v>
      </c>
      <c r="F6">
        <v>20.8</v>
      </c>
    </row>
    <row r="7" spans="1:6" x14ac:dyDescent="0.3">
      <c r="A7">
        <v>25</v>
      </c>
      <c r="B7">
        <v>29.5</v>
      </c>
      <c r="C7">
        <f t="shared" si="0"/>
        <v>34.9</v>
      </c>
      <c r="E7">
        <v>6</v>
      </c>
      <c r="F7">
        <v>22.4</v>
      </c>
    </row>
    <row r="8" spans="1:6" x14ac:dyDescent="0.3">
      <c r="A8">
        <v>30</v>
      </c>
      <c r="B8">
        <v>34.5</v>
      </c>
      <c r="C8">
        <f t="shared" si="0"/>
        <v>39.9</v>
      </c>
      <c r="E8">
        <v>7</v>
      </c>
      <c r="F8">
        <v>22.4</v>
      </c>
    </row>
    <row r="9" spans="1:6" x14ac:dyDescent="0.3">
      <c r="E9">
        <v>8</v>
      </c>
      <c r="F9">
        <v>22.4</v>
      </c>
    </row>
    <row r="10" spans="1:6" x14ac:dyDescent="0.3">
      <c r="E10">
        <v>9</v>
      </c>
      <c r="F10">
        <v>22.4</v>
      </c>
    </row>
    <row r="11" spans="1:6" x14ac:dyDescent="0.3">
      <c r="E11">
        <v>10</v>
      </c>
      <c r="F11">
        <v>22.4</v>
      </c>
    </row>
    <row r="12" spans="1:6" x14ac:dyDescent="0.3">
      <c r="E12">
        <v>11</v>
      </c>
      <c r="F12">
        <v>25.4</v>
      </c>
    </row>
    <row r="13" spans="1:6" x14ac:dyDescent="0.3">
      <c r="E13">
        <v>12</v>
      </c>
      <c r="F13">
        <v>25.4</v>
      </c>
    </row>
    <row r="14" spans="1:6" x14ac:dyDescent="0.3">
      <c r="E14">
        <v>13</v>
      </c>
      <c r="F14">
        <v>25.4</v>
      </c>
    </row>
    <row r="15" spans="1:6" x14ac:dyDescent="0.3">
      <c r="E15">
        <v>14</v>
      </c>
      <c r="F15">
        <v>25.4</v>
      </c>
    </row>
    <row r="16" spans="1:6" x14ac:dyDescent="0.3">
      <c r="E16">
        <v>15</v>
      </c>
      <c r="F16">
        <v>25.4</v>
      </c>
    </row>
    <row r="17" spans="5:6" x14ac:dyDescent="0.3">
      <c r="E17">
        <v>16</v>
      </c>
      <c r="F17">
        <v>29.9</v>
      </c>
    </row>
    <row r="18" spans="5:6" x14ac:dyDescent="0.3">
      <c r="E18">
        <v>17</v>
      </c>
      <c r="F18">
        <v>29.9</v>
      </c>
    </row>
    <row r="19" spans="5:6" x14ac:dyDescent="0.3">
      <c r="E19">
        <v>18</v>
      </c>
      <c r="F19">
        <v>29.9</v>
      </c>
    </row>
    <row r="20" spans="5:6" x14ac:dyDescent="0.3">
      <c r="E20">
        <v>19</v>
      </c>
      <c r="F20">
        <v>29.9</v>
      </c>
    </row>
    <row r="21" spans="5:6" x14ac:dyDescent="0.3">
      <c r="E21">
        <v>20</v>
      </c>
      <c r="F21">
        <v>29.9</v>
      </c>
    </row>
    <row r="22" spans="5:6" x14ac:dyDescent="0.3">
      <c r="E22">
        <v>21</v>
      </c>
      <c r="F22">
        <v>34.9</v>
      </c>
    </row>
    <row r="23" spans="5:6" x14ac:dyDescent="0.3">
      <c r="E23">
        <v>22</v>
      </c>
      <c r="F23">
        <v>34.9</v>
      </c>
    </row>
    <row r="24" spans="5:6" x14ac:dyDescent="0.3">
      <c r="E24">
        <v>23</v>
      </c>
      <c r="F24">
        <v>34.9</v>
      </c>
    </row>
    <row r="25" spans="5:6" x14ac:dyDescent="0.3">
      <c r="E25">
        <v>24</v>
      </c>
      <c r="F25">
        <v>34.9</v>
      </c>
    </row>
    <row r="26" spans="5:6" x14ac:dyDescent="0.3">
      <c r="E26">
        <v>25</v>
      </c>
      <c r="F26">
        <v>34.9</v>
      </c>
    </row>
    <row r="27" spans="5:6" x14ac:dyDescent="0.3">
      <c r="E27">
        <v>26</v>
      </c>
      <c r="F27">
        <v>39.9</v>
      </c>
    </row>
    <row r="28" spans="5:6" x14ac:dyDescent="0.3">
      <c r="E28">
        <v>27</v>
      </c>
      <c r="F28">
        <v>39.9</v>
      </c>
    </row>
    <row r="29" spans="5:6" x14ac:dyDescent="0.3">
      <c r="E29">
        <v>28</v>
      </c>
      <c r="F29">
        <v>39.9</v>
      </c>
    </row>
    <row r="30" spans="5:6" x14ac:dyDescent="0.3">
      <c r="E30">
        <v>29</v>
      </c>
      <c r="F30">
        <v>39.9</v>
      </c>
    </row>
    <row r="31" spans="5:6" x14ac:dyDescent="0.3">
      <c r="E31">
        <v>30</v>
      </c>
      <c r="F31">
        <v>39.9</v>
      </c>
    </row>
    <row r="32" spans="5:6" x14ac:dyDescent="0.3">
      <c r="E32">
        <v>31</v>
      </c>
      <c r="F32">
        <f>$F$31+F2</f>
        <v>59.8</v>
      </c>
    </row>
    <row r="33" spans="5:6" x14ac:dyDescent="0.3">
      <c r="E33">
        <v>32</v>
      </c>
      <c r="F33">
        <f t="shared" ref="F33:F60" si="1">$F$31+F3</f>
        <v>59.8</v>
      </c>
    </row>
    <row r="34" spans="5:6" x14ac:dyDescent="0.3">
      <c r="E34">
        <v>33</v>
      </c>
      <c r="F34">
        <f t="shared" si="1"/>
        <v>60.7</v>
      </c>
    </row>
    <row r="35" spans="5:6" x14ac:dyDescent="0.3">
      <c r="E35">
        <v>34</v>
      </c>
      <c r="F35">
        <f t="shared" si="1"/>
        <v>60.7</v>
      </c>
    </row>
    <row r="36" spans="5:6" x14ac:dyDescent="0.3">
      <c r="E36">
        <v>35</v>
      </c>
      <c r="F36">
        <f t="shared" si="1"/>
        <v>60.7</v>
      </c>
    </row>
    <row r="37" spans="5:6" x14ac:dyDescent="0.3">
      <c r="E37">
        <v>36</v>
      </c>
      <c r="F37">
        <f t="shared" si="1"/>
        <v>62.3</v>
      </c>
    </row>
    <row r="38" spans="5:6" x14ac:dyDescent="0.3">
      <c r="E38">
        <v>37</v>
      </c>
      <c r="F38">
        <f t="shared" si="1"/>
        <v>62.3</v>
      </c>
    </row>
    <row r="39" spans="5:6" x14ac:dyDescent="0.3">
      <c r="E39">
        <v>38</v>
      </c>
      <c r="F39">
        <f t="shared" si="1"/>
        <v>62.3</v>
      </c>
    </row>
    <row r="40" spans="5:6" x14ac:dyDescent="0.3">
      <c r="E40">
        <v>39</v>
      </c>
      <c r="F40">
        <f t="shared" si="1"/>
        <v>62.3</v>
      </c>
    </row>
    <row r="41" spans="5:6" x14ac:dyDescent="0.3">
      <c r="E41">
        <v>40</v>
      </c>
      <c r="F41">
        <f t="shared" si="1"/>
        <v>62.3</v>
      </c>
    </row>
    <row r="42" spans="5:6" x14ac:dyDescent="0.3">
      <c r="E42">
        <v>41</v>
      </c>
      <c r="F42">
        <f t="shared" si="1"/>
        <v>65.3</v>
      </c>
    </row>
    <row r="43" spans="5:6" x14ac:dyDescent="0.3">
      <c r="E43">
        <v>42</v>
      </c>
      <c r="F43">
        <f t="shared" si="1"/>
        <v>65.3</v>
      </c>
    </row>
    <row r="44" spans="5:6" x14ac:dyDescent="0.3">
      <c r="E44">
        <v>43</v>
      </c>
      <c r="F44">
        <f t="shared" si="1"/>
        <v>65.3</v>
      </c>
    </row>
    <row r="45" spans="5:6" x14ac:dyDescent="0.3">
      <c r="E45">
        <v>44</v>
      </c>
      <c r="F45">
        <f t="shared" si="1"/>
        <v>65.3</v>
      </c>
    </row>
    <row r="46" spans="5:6" x14ac:dyDescent="0.3">
      <c r="E46">
        <v>45</v>
      </c>
      <c r="F46">
        <f t="shared" si="1"/>
        <v>65.3</v>
      </c>
    </row>
    <row r="47" spans="5:6" x14ac:dyDescent="0.3">
      <c r="E47">
        <v>46</v>
      </c>
      <c r="F47">
        <f t="shared" si="1"/>
        <v>69.8</v>
      </c>
    </row>
    <row r="48" spans="5:6" x14ac:dyDescent="0.3">
      <c r="E48">
        <v>47</v>
      </c>
      <c r="F48">
        <f t="shared" si="1"/>
        <v>69.8</v>
      </c>
    </row>
    <row r="49" spans="5:6" x14ac:dyDescent="0.3">
      <c r="E49">
        <v>48</v>
      </c>
      <c r="F49">
        <f t="shared" si="1"/>
        <v>69.8</v>
      </c>
    </row>
    <row r="50" spans="5:6" x14ac:dyDescent="0.3">
      <c r="E50">
        <v>49</v>
      </c>
      <c r="F50">
        <f t="shared" si="1"/>
        <v>69.8</v>
      </c>
    </row>
    <row r="51" spans="5:6" x14ac:dyDescent="0.3">
      <c r="E51">
        <v>50</v>
      </c>
      <c r="F51">
        <f t="shared" si="1"/>
        <v>69.8</v>
      </c>
    </row>
    <row r="52" spans="5:6" x14ac:dyDescent="0.3">
      <c r="E52">
        <v>51</v>
      </c>
      <c r="F52">
        <f t="shared" si="1"/>
        <v>74.8</v>
      </c>
    </row>
    <row r="53" spans="5:6" x14ac:dyDescent="0.3">
      <c r="E53">
        <v>52</v>
      </c>
      <c r="F53">
        <f t="shared" si="1"/>
        <v>74.8</v>
      </c>
    </row>
    <row r="54" spans="5:6" x14ac:dyDescent="0.3">
      <c r="E54">
        <v>53</v>
      </c>
      <c r="F54">
        <f t="shared" si="1"/>
        <v>74.8</v>
      </c>
    </row>
    <row r="55" spans="5:6" x14ac:dyDescent="0.3">
      <c r="E55">
        <v>54</v>
      </c>
      <c r="F55">
        <f t="shared" si="1"/>
        <v>74.8</v>
      </c>
    </row>
    <row r="56" spans="5:6" x14ac:dyDescent="0.3">
      <c r="E56">
        <v>55</v>
      </c>
      <c r="F56">
        <f t="shared" si="1"/>
        <v>74.8</v>
      </c>
    </row>
    <row r="57" spans="5:6" x14ac:dyDescent="0.3">
      <c r="E57">
        <v>56</v>
      </c>
      <c r="F57">
        <f t="shared" si="1"/>
        <v>79.8</v>
      </c>
    </row>
    <row r="58" spans="5:6" x14ac:dyDescent="0.3">
      <c r="E58">
        <v>57</v>
      </c>
      <c r="F58">
        <f t="shared" si="1"/>
        <v>79.8</v>
      </c>
    </row>
    <row r="59" spans="5:6" x14ac:dyDescent="0.3">
      <c r="E59">
        <v>58</v>
      </c>
      <c r="F59">
        <f t="shared" si="1"/>
        <v>79.8</v>
      </c>
    </row>
    <row r="60" spans="5:6" x14ac:dyDescent="0.3">
      <c r="E60">
        <v>59</v>
      </c>
      <c r="F60">
        <f t="shared" si="1"/>
        <v>79.8</v>
      </c>
    </row>
    <row r="61" spans="5:6" x14ac:dyDescent="0.3">
      <c r="E61">
        <v>60</v>
      </c>
      <c r="F61">
        <f>$F$31+F31</f>
        <v>79.8</v>
      </c>
    </row>
  </sheetData>
  <sheetProtection algorithmName="SHA-512" hashValue="IPobhI/nnua2xO2UQ2JVIlaIdJbJRHXXsnlXu8gwIe3VNxf9QYoYGOBaKbeBLsA50pkEUB2SqbUTGpxiZ0SGqw==" saltValue="1cDrHBL2vXintjZGA2o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BDC Covid19</vt:lpstr>
      <vt:lpstr>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Loic</dc:creator>
  <cp:lastModifiedBy>Dell</cp:lastModifiedBy>
  <cp:lastPrinted>2020-04-24T10:26:54Z</cp:lastPrinted>
  <dcterms:created xsi:type="dcterms:W3CDTF">2020-04-23T07:48:31Z</dcterms:created>
  <dcterms:modified xsi:type="dcterms:W3CDTF">2020-04-29T12:31:13Z</dcterms:modified>
</cp:coreProperties>
</file>